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6" lowestEdited="5" rupBuild="14420"/>
  <workbookPr defaultThemeVersion="153222"/>
  <bookViews>
    <workbookView xWindow="0" yWindow="0" windowWidth="19200" windowHeight="7035" activeTab="0"/>
  </bookViews>
  <sheets>
    <sheet name="Quoteslip" sheetId="1" r:id="rId1"/>
  </sheets>
</workbook>
</file>

<file path=xl/sharedStrings.xml><?xml version="1.0" encoding="utf-8"?>
<sst xmlns="http://schemas.openxmlformats.org/spreadsheetml/2006/main" uniqueCount="222" count="222">
  <si>
    <t>Particulars</t>
  </si>
  <si>
    <t>Details</t>
  </si>
  <si>
    <t>Insured</t>
  </si>
  <si>
    <t>Cover</t>
  </si>
  <si>
    <t>Proposed Policy</t>
  </si>
  <si>
    <t>Policy Period</t>
  </si>
  <si>
    <t>Family Floater</t>
  </si>
  <si>
    <t>Family Description</t>
  </si>
  <si>
    <t>Benefits Covered</t>
  </si>
  <si>
    <t>Yes</t>
  </si>
  <si>
    <t>TPA services</t>
  </si>
  <si>
    <t>Waiver on Ist ,2nd &amp; 4th year exclusion</t>
  </si>
  <si>
    <t>Waived for All</t>
  </si>
  <si>
    <t>Waiver on Ist 30 days exclusion</t>
  </si>
  <si>
    <t>30 days</t>
  </si>
  <si>
    <t>60 days</t>
  </si>
  <si>
    <t>9 Months waiting period waived</t>
  </si>
  <si>
    <t>ICU</t>
  </si>
  <si>
    <t>Disease wise Capping</t>
  </si>
  <si>
    <t>Not applicable</t>
  </si>
  <si>
    <t>Ambulane Services</t>
  </si>
  <si>
    <t>Rs. 500000</t>
  </si>
  <si>
    <t>Covered from Day one</t>
  </si>
  <si>
    <t>Room Rent (Normal) -2% of SI</t>
  </si>
  <si>
    <t>Premium excluding tax per family</t>
  </si>
  <si>
    <t>GST @ 18%</t>
  </si>
  <si>
    <t>Total Premium including tax per family</t>
  </si>
  <si>
    <t>Not Covered</t>
  </si>
  <si>
    <t>Maternity benefits - for first two children</t>
  </si>
  <si>
    <t>Rs. 30000/eye</t>
  </si>
  <si>
    <t>GROUP MEDICLAIM POLICY QUOTESLIP</t>
  </si>
  <si>
    <t>As per below details</t>
  </si>
  <si>
    <t>Premium Summary</t>
  </si>
  <si>
    <t>Pre-existing Disease Covered from day one</t>
  </si>
  <si>
    <t>Pre Hospitalisation Cover</t>
  </si>
  <si>
    <t>Post hospitalisation Cover</t>
  </si>
  <si>
    <t>New Born Baby Cover (Day 1) with in family SI</t>
  </si>
  <si>
    <t>Cataract Limit</t>
  </si>
  <si>
    <t>Standard Hospitalisation - Minimum 24 Hours</t>
  </si>
  <si>
    <t>Covered</t>
  </si>
  <si>
    <t>Type of proposal</t>
  </si>
  <si>
    <t xml:space="preserve">Per Family Sum Insured </t>
  </si>
  <si>
    <t>Rs. 2000 /- per incident</t>
  </si>
  <si>
    <t>AYUSH - Expenses incurred for Ayurvedic / Homeopathic / Unani Treatment</t>
  </si>
  <si>
    <t>Mental Illness</t>
  </si>
  <si>
    <t>Max Rs. 50000 on IPD basis</t>
  </si>
  <si>
    <t>At Actual</t>
  </si>
  <si>
    <t>Group Mediclaim Policy for AIGETOA and BSNL Employees</t>
  </si>
  <si>
    <t>Addition of Existing Employee</t>
  </si>
  <si>
    <t>Addition of New Employee</t>
  </si>
  <si>
    <t>Addition of New Born baby and Newly married spouse</t>
  </si>
  <si>
    <t>Addition allowed within 1 month from the start date of the policy</t>
  </si>
  <si>
    <t>Addition allowed within policy period on charge of pro rata premium</t>
  </si>
  <si>
    <t>Addition allowed within policy period</t>
  </si>
  <si>
    <t xml:space="preserve">Timelines for intimation of claims </t>
  </si>
  <si>
    <t>Preliminary notice of claim  should be given to the Company / TPA within 7 days from the date of hospitalization in respect of reimbursement claims. Final claim documents should be submitted not later than 30 days of discharge from the hospital.</t>
  </si>
  <si>
    <t>Any Additions/deltion during Policy Period</t>
  </si>
  <si>
    <t>Hospitalization expenses (excluding cost of organ) incurred on the donor during the course of organ transplant to the insured person. The Company’s liability towards expenses incurred on the donor and the insured recipient shall not exceed the sum insured of the insured person receiving the organ.</t>
  </si>
  <si>
    <t xml:space="preserve">Reasonable and Customary Charges </t>
  </si>
  <si>
    <t>GIPSA rates</t>
  </si>
  <si>
    <t>Applicable</t>
  </si>
  <si>
    <t>Premium to be charged on Prorata Scale for addition/deletion endorsement. Please note no deletion of premium in case of claimed lives</t>
  </si>
  <si>
    <t>2.11 (a)</t>
  </si>
  <si>
    <t>Impairment of Persons’ intellectual faculties</t>
  </si>
  <si>
    <t>50 % of SI</t>
  </si>
  <si>
    <t>2.11 (b)</t>
  </si>
  <si>
    <t>Artificial life maintenance</t>
  </si>
  <si>
    <t>2.11 (c)</t>
  </si>
  <si>
    <t>Treatment of mental illness, stress or psychological disorders and neurodegenerative disorders:</t>
  </si>
  <si>
    <t>Only in IPD cases upto Rs.50000</t>
  </si>
  <si>
    <t>2.11 (d)</t>
  </si>
  <si>
    <t>Puberty and Menopause related Disorders</t>
  </si>
  <si>
    <t>30 % of SI</t>
  </si>
  <si>
    <t>2.11 (e)</t>
  </si>
  <si>
    <t>Age Related Macular Degeneration (ARMD)</t>
  </si>
  <si>
    <t>2.11 (f)</t>
  </si>
  <si>
    <t>Behavioural and Neuro Developmental Disorders</t>
  </si>
  <si>
    <t>2.11 (g)</t>
  </si>
  <si>
    <t>Genetic diseases or disorders</t>
  </si>
  <si>
    <t>COVERAGE FOR MODERN TREATMENTS OR PROCEDURES:</t>
  </si>
  <si>
    <t>As per standard Policy terms</t>
  </si>
  <si>
    <t>Treatment or Procedure</t>
  </si>
  <si>
    <t>Limit (Per Policy Period)</t>
  </si>
  <si>
    <t>Uterine Artery Embolization and HIFU (High intensity focused ultrasound)</t>
  </si>
  <si>
    <t>Balloon Sinuplasty.</t>
  </si>
  <si>
    <t>Deep Brain stimulation.</t>
  </si>
  <si>
    <t>Oral chemotherapy.</t>
  </si>
  <si>
    <t>Immunotherapy- Monoclonal Antibody to be given as injection.</t>
  </si>
  <si>
    <t>Intravitreal injections.</t>
  </si>
  <si>
    <t>Robotic surgeries.</t>
  </si>
  <si>
    <t>Stereotactic radio surgeries.</t>
  </si>
  <si>
    <t>Bronchial Thermoplasty.</t>
  </si>
  <si>
    <t>Vaporisation of the prostrate (Green laser treatment or holmium laser treatment).</t>
  </si>
  <si>
    <t>IONM - (Intra Operative Neuro Monitoring).</t>
  </si>
  <si>
    <t>Stem cell therapy: Hematopoietic stem cells for bone marrow transplant for haematological conditions to be covered.</t>
  </si>
  <si>
    <t>PRE-EXISTING DISEASES</t>
  </si>
  <si>
    <t>Covered from day one</t>
  </si>
  <si>
    <t>SPECIFIC WAITING PERIOD</t>
  </si>
  <si>
    <t>90 days , 24 months and 48 Months - Waived off</t>
  </si>
  <si>
    <t>FIRST THIRTY DAYS WAITING PERIOD</t>
  </si>
  <si>
    <t>Waived Off</t>
  </si>
  <si>
    <t>4.4.12</t>
  </si>
  <si>
    <t>REFRACTIVE ERROR - Expenses related to the treatment for correction of eye sight due to refractive error less than 7.5 dioptres</t>
  </si>
  <si>
    <t>Covered -  Expenses related to the treatment for correction of eye sight due to refractive error less than 7.5 dioptres</t>
  </si>
  <si>
    <t>4.4.28</t>
  </si>
  <si>
    <t>Domiciliary Hospitalization</t>
  </si>
  <si>
    <t>Covered - Condition prevails that either hospital doesn’t have beds or patient is not in conditon to be moved to hospital and as per other standard conditions.</t>
  </si>
  <si>
    <t>4.4.30</t>
  </si>
  <si>
    <t>Change of treatment from one system to another unless recommended by the consultant / hospital under whom the treatment is taken.</t>
  </si>
  <si>
    <t>4.4.31</t>
  </si>
  <si>
    <t>Service charges or any other charges levied by hospital, except registration/admission charges.</t>
  </si>
  <si>
    <t>Service charges covered</t>
  </si>
  <si>
    <t>LASIK SURGERY</t>
  </si>
  <si>
    <t>LASIK SURGERY is covered  if Correcttion index is +/- 6.5 D - upto Rs. 50% of SI only</t>
  </si>
  <si>
    <t>CYBER KNIFE SURGERY</t>
  </si>
  <si>
    <t>50% co payment for CYBER KNIFE SURGERY</t>
  </si>
  <si>
    <t>TRAUMA CARE</t>
  </si>
  <si>
    <t>50% co payment for TRAUMA CARE</t>
  </si>
  <si>
    <t>ANIMAL BITE</t>
  </si>
  <si>
    <t>Covered only for IPD case</t>
  </si>
  <si>
    <t xml:space="preserve">Day Care Treatment </t>
  </si>
  <si>
    <t>Covered - as per daycare treatment list</t>
  </si>
  <si>
    <t>Eye Care Treatments</t>
  </si>
  <si>
    <t>Covered except exclusion list</t>
  </si>
  <si>
    <t>All India Graduate Engineers &amp; Telecom Officers Association (AIGETOA), BSNL</t>
  </si>
  <si>
    <t xml:space="preserve">Address </t>
  </si>
  <si>
    <t xml:space="preserve">Flat No A-302, Life Style Residency, Plot No GH 41-42, Sector-65 Faridabad, PIN- 121004 (Haryana)
</t>
  </si>
  <si>
    <t xml:space="preserve">Pan NO </t>
  </si>
  <si>
    <t>AADAA1550H</t>
  </si>
  <si>
    <t>GST NO</t>
  </si>
  <si>
    <t>Not Applicable</t>
  </si>
  <si>
    <t>DISEASE-WISE SUBLIMITS LIST</t>
  </si>
  <si>
    <t>METRO</t>
  </si>
  <si>
    <t>NON-METRO</t>
  </si>
  <si>
    <t xml:space="preserve">Appendix </t>
  </si>
  <si>
    <t>No Limit</t>
  </si>
  <si>
    <t>Eye related</t>
  </si>
  <si>
    <t>Gall Bladder</t>
  </si>
  <si>
    <t>Hernia</t>
  </si>
  <si>
    <t>Hydrocele</t>
  </si>
  <si>
    <t>Hysterectomy</t>
  </si>
  <si>
    <t>Piles</t>
  </si>
  <si>
    <t xml:space="preserve">Urinary Stone (incl DJ stent removal for same stone) </t>
  </si>
  <si>
    <t>Joint Replacement including Vertebral joints (Per knee)</t>
  </si>
  <si>
    <t>03/5/2022 to 02/5/2023</t>
  </si>
  <si>
    <t>Expiring  Policy details</t>
  </si>
  <si>
    <t>Renewal</t>
  </si>
  <si>
    <t>First Time Premium</t>
  </si>
  <si>
    <t>Endo Premium</t>
  </si>
  <si>
    <t>Total Premium</t>
  </si>
  <si>
    <t>Claim MIS Date</t>
  </si>
  <si>
    <t>Total Lives as on date</t>
  </si>
  <si>
    <t>Renewal date</t>
  </si>
  <si>
    <t>Count of BenefName</t>
  </si>
  <si>
    <t>Column Labels</t>
  </si>
  <si>
    <t>Row Labels</t>
  </si>
  <si>
    <t>0-18</t>
  </si>
  <si>
    <t>19-25</t>
  </si>
  <si>
    <t>26-30</t>
  </si>
  <si>
    <t>31-35</t>
  </si>
  <si>
    <t>36-40</t>
  </si>
  <si>
    <t>41-45</t>
  </si>
  <si>
    <t>46-50</t>
  </si>
  <si>
    <t>51-55</t>
  </si>
  <si>
    <t>56-60</t>
  </si>
  <si>
    <t>61-65</t>
  </si>
  <si>
    <t>66-70</t>
  </si>
  <si>
    <t>71-75</t>
  </si>
  <si>
    <t>76-80</t>
  </si>
  <si>
    <t>Above 80</t>
  </si>
  <si>
    <t>Grand Total</t>
  </si>
  <si>
    <t>Daughter</t>
  </si>
  <si>
    <t>Father</t>
  </si>
  <si>
    <t>Father-in-law</t>
  </si>
  <si>
    <t>Mother</t>
  </si>
  <si>
    <t>Mother-in-law</t>
  </si>
  <si>
    <t>Self</t>
  </si>
  <si>
    <t>Son</t>
  </si>
  <si>
    <t>Spouse</t>
  </si>
  <si>
    <t>without Parents</t>
  </si>
  <si>
    <t>With one Parents</t>
  </si>
  <si>
    <t>With two Parents</t>
  </si>
  <si>
    <t>Plan1</t>
  </si>
  <si>
    <t>Plan2</t>
  </si>
  <si>
    <t>Plan3</t>
  </si>
  <si>
    <t>No of employees</t>
  </si>
  <si>
    <t>Total</t>
  </si>
  <si>
    <t>100 % of SI</t>
  </si>
  <si>
    <t>Yes covered</t>
  </si>
  <si>
    <t>no capping except the sublimit those mentioned hereinafter</t>
  </si>
  <si>
    <t>Internal congenital Disease Covered</t>
  </si>
  <si>
    <t>Covid 19 Hospitalisation Treatment</t>
  </si>
  <si>
    <t>covered ifminimum 24 hours hospitalisation and as per other standard policy terms</t>
  </si>
  <si>
    <t>No Waiting Period for any disease.</t>
  </si>
  <si>
    <t>No Co-pay except the co pay those mentioned hereinafter</t>
  </si>
  <si>
    <t>No waiting period</t>
  </si>
  <si>
    <t>No Co-Pay</t>
  </si>
  <si>
    <t xml:space="preserve"> INVESTIGATION &amp; EVALUATION</t>
  </si>
  <si>
    <t>Any diagnostic expenses which are related or incidental to the current diagnosis and treatment are covered</t>
  </si>
  <si>
    <t>Proportionate Capping applicable only if Treatment taken in room exceeding the limits mentioned under clause.</t>
  </si>
  <si>
    <t>Room Boarding Expenses as provided by hospital including Nursing Charges Capping - proportionate capping applicable</t>
  </si>
  <si>
    <t>Proportionate capping applicable - Surgeon, Anesthetist, Medical Practitioner, Consultants, Specialists Fees .Anesthesia, Blood, Oxygen, Operation Theatre Charges, Surgical Appliances, Medicines &amp;Drugs, Diagnostic Materials and X-ray, Dialysis, Chemotherapy, Radiotherapy, Cost of Pacemaker, Artificial Limbs &amp; Cost of Organs and similar expenses.</t>
  </si>
  <si>
    <t>In case of admission to a room/ICU/ICCU at rates exceeding the limits as mentioned under 2.1 and 2.2, the reimbursement/payment of all other expenses incurred at the Hospital, with the exception of cost of medicines, shall be affected in the same proportion as the admissible rate per day bears to the actual rate per day of room rent/ICU/ICCU charges.</t>
  </si>
  <si>
    <t>Max Rs. 60000 per Family</t>
  </si>
  <si>
    <t>All policy exclusions as per expiring policy terms and Conditions</t>
  </si>
  <si>
    <t xml:space="preserve">Self+ Spouse + 3 childrens upto age of 25 Years </t>
  </si>
  <si>
    <t>Self+ Spouse + 3 childrens upto age of 25 Years - any one parents</t>
  </si>
  <si>
    <t>Self+ Spouse + 3 childrens upto age of 25 Years - Two parents</t>
  </si>
  <si>
    <t>5th April 2022</t>
  </si>
  <si>
    <t>Claims Outstanding as on 5th April 2022</t>
  </si>
  <si>
    <t>Claims Paid as on 5th april 2022</t>
  </si>
  <si>
    <t xml:space="preserve">Total Claims </t>
  </si>
  <si>
    <t>Claim Ratio</t>
  </si>
  <si>
    <t>No of Employees as on Date</t>
  </si>
  <si>
    <t>Expiring  Policy premium details excluding GST</t>
  </si>
  <si>
    <t>Family Description with 3 Options</t>
  </si>
  <si>
    <r>
      <rPr>
        <b/>
        <u/>
        <sz val="10"/>
        <color indexed="8"/>
        <rFont val="Calibri"/>
      </rPr>
      <t>Option 1</t>
    </r>
    <r>
      <rPr>
        <sz val="10"/>
        <color indexed="8"/>
        <rFont val="Calibri"/>
      </rPr>
      <t xml:space="preserve"> -- Self+ Spouse + 3 childrens upto age of 25 Years </t>
    </r>
    <r>
      <rPr>
        <b/>
        <u/>
        <sz val="10"/>
        <color indexed="8"/>
        <rFont val="Calibri"/>
      </rPr>
      <t xml:space="preserve"> Option 2 </t>
    </r>
    <r>
      <rPr>
        <sz val="10"/>
        <color indexed="8"/>
        <rFont val="Calibri"/>
      </rPr>
      <t xml:space="preserve">-- Self+ Spouse + 3 childrens upto age of 25 Years - one parents </t>
    </r>
    <r>
      <rPr>
        <b/>
        <u/>
        <sz val="10"/>
        <color indexed="8"/>
        <rFont val="Calibri"/>
      </rPr>
      <t>Option 3</t>
    </r>
    <r>
      <rPr>
        <sz val="10"/>
        <color indexed="8"/>
        <rFont val="Calibri"/>
      </rPr>
      <t xml:space="preserve"> -- Self+ Spouse + 3 childrens upto age of 25 Years - any set of parents (two Parents)</t>
    </r>
  </si>
  <si>
    <t>The New India Assurance Co Ltd</t>
  </si>
  <si>
    <t>Total Premium excluding GST</t>
  </si>
  <si>
    <t>Expected No of Employees</t>
  </si>
  <si>
    <t xml:space="preserve">Total Premium including tax </t>
  </si>
  <si>
    <t>Premium rates Per Family (Approx)</t>
  </si>
</sst>
</file>

<file path=xl/styles.xml><?xml version="1.0" encoding="utf-8"?>
<styleSheet xmlns="http://schemas.openxmlformats.org/spreadsheetml/2006/main">
  <numFmts count="5">
    <numFmt numFmtId="0" formatCode="General"/>
    <numFmt numFmtId="3" formatCode="#,##0"/>
    <numFmt numFmtId="9" formatCode="0%"/>
    <numFmt numFmtId="15" formatCode="d-mmm-yy"/>
    <numFmt numFmtId="164" formatCode="#,##0\ ;&quot; (&quot;#,##0\);&quot; -&quot;#\ ;@\ "/>
  </numFmts>
  <fonts count="15">
    <font>
      <name val="Calibri"/>
      <sz val="11"/>
    </font>
    <font>
      <name val="Calibri"/>
      <b/>
      <charset val="1"/>
      <sz val="12"/>
      <color indexed="9"/>
    </font>
    <font>
      <name val="Calibri"/>
      <b/>
      <charset val="1"/>
      <sz val="10"/>
      <color indexed="9"/>
    </font>
    <font>
      <name val="Calibri"/>
      <charset val="1"/>
      <sz val="10"/>
      <color indexed="8"/>
    </font>
    <font>
      <name val="Calibri"/>
      <sz val="10"/>
      <color rgb="FF000000"/>
    </font>
    <font>
      <name val="Calibri"/>
      <sz val="11"/>
      <color rgb="FF000000"/>
    </font>
    <font>
      <name val="Calibri"/>
      <sz val="10"/>
      <color indexed="8"/>
    </font>
    <font>
      <name val="Calibri"/>
      <b/>
      <charset val="1"/>
      <sz val="10"/>
      <color indexed="8"/>
    </font>
    <font>
      <name val="Calibri"/>
      <b/>
      <sz val="10"/>
      <color rgb="FF000000"/>
    </font>
    <font>
      <name val="Zurich BT"/>
      <sz val="10"/>
    </font>
    <font>
      <name val="Zurich BT"/>
      <sz val="10"/>
      <color indexed="8"/>
    </font>
    <font>
      <name val="Calibri"/>
      <sz val="11"/>
      <color rgb="FF000000"/>
    </font>
    <font>
      <name val="Calibri"/>
      <b/>
      <sz val="11"/>
      <color rgb="FF000000"/>
    </font>
    <font>
      <name val="Calibri"/>
      <sz val="11"/>
      <color rgb="FF000000"/>
    </font>
    <font>
      <name val="Arial"/>
      <sz val="10"/>
    </font>
  </fonts>
  <fills count="6">
    <fill>
      <patternFill patternType="none"/>
    </fill>
    <fill>
      <patternFill patternType="gray125"/>
    </fill>
    <fill>
      <patternFill patternType="solid">
        <fgColor indexed="16"/>
        <bgColor indexed="37"/>
      </patternFill>
    </fill>
    <fill>
      <patternFill patternType="solid">
        <fgColor indexed="9"/>
        <bgColor indexed="26"/>
      </patternFill>
    </fill>
    <fill>
      <patternFill patternType="solid">
        <fgColor rgb="FFFBE4D5"/>
        <bgColor indexed="26"/>
      </patternFill>
    </fill>
    <fill>
      <patternFill patternType="solid">
        <fgColor indexed="47"/>
        <bgColor indexed="22"/>
      </patternFill>
    </fill>
  </fills>
  <borders count="38">
    <border>
      <left/>
      <right/>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64"/>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13" fillId="0" borderId="0">
      <alignment vertical="top"/>
      <protection locked="0" hidden="0"/>
    </xf>
    <xf numFmtId="0" fontId="14" fillId="0" borderId="0">
      <alignment vertical="top"/>
      <protection locked="0" hidden="0"/>
    </xf>
  </cellStyleXfs>
  <cellXfs count="9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 xfId="0" applyFont="1" applyFill="1" applyBorder="1" applyAlignment="1">
      <alignment horizontal="center" vertical="bottom"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3" fillId="3" borderId="7" xfId="0" applyFont="1" applyFill="1" applyBorder="1" applyAlignment="1">
      <alignment vertical="bottom" wrapText="1"/>
    </xf>
    <xf numFmtId="0" fontId="4" fillId="0" borderId="8" xfId="0" applyFont="1" applyBorder="1" applyAlignment="1">
      <alignment vertical="bottom"/>
    </xf>
    <xf numFmtId="0" fontId="5" fillId="0" borderId="8" xfId="0" applyBorder="1" applyAlignment="1">
      <alignment vertical="bottom"/>
    </xf>
    <xf numFmtId="0" fontId="3" fillId="3" borderId="8"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3" borderId="8" xfId="0" applyFont="1" applyFill="1" applyBorder="1" applyAlignment="1">
      <alignment vertical="bottom" wrapText="1"/>
    </xf>
    <xf numFmtId="0" fontId="3" fillId="3" borderId="8" xfId="0" applyFont="1" applyFill="1" applyBorder="1" applyAlignment="1">
      <alignment horizontal="left" vertical="center" wrapText="1"/>
    </xf>
    <xf numFmtId="3" fontId="3" fillId="3" borderId="8" xfId="0" applyNumberFormat="1" applyFont="1" applyFill="1" applyBorder="1" applyAlignment="1">
      <alignment horizontal="left" vertical="center" wrapText="1"/>
    </xf>
    <xf numFmtId="0" fontId="3" fillId="3" borderId="8" xfId="0" applyFont="1" applyFill="1" applyBorder="1" applyAlignment="1">
      <alignment horizontal="left" vertical="center" wrapText="1"/>
    </xf>
    <xf numFmtId="0" fontId="5" fillId="0" borderId="0" xfId="0" applyAlignment="1">
      <alignment vertical="bottom"/>
    </xf>
    <xf numFmtId="9" fontId="3" fillId="3" borderId="8" xfId="1" applyFont="1" applyFill="1" applyBorder="1" applyAlignment="1">
      <alignment horizontal="left" vertical="center" wrapText="1"/>
    </xf>
    <xf numFmtId="0" fontId="3" fillId="3" borderId="8" xfId="0" applyNumberFormat="1" applyFont="1" applyFill="1" applyBorder="1" applyAlignment="1">
      <alignment horizontal="left" vertical="center" wrapText="1"/>
    </xf>
    <xf numFmtId="0" fontId="3" fillId="3" borderId="8" xfId="0" applyFont="1" applyFill="1" applyBorder="1" applyAlignment="1">
      <alignment horizontal="left" vertical="center" wrapText="1"/>
    </xf>
    <xf numFmtId="15" fontId="3" fillId="3" borderId="8" xfId="0" applyNumberFormat="1" applyFont="1" applyFill="1" applyBorder="1" applyAlignment="1">
      <alignment horizontal="left" vertical="center" wrapText="1"/>
    </xf>
    <xf numFmtId="0" fontId="3" fillId="4" borderId="8" xfId="0" applyFont="1" applyFill="1" applyBorder="1" applyAlignment="1">
      <alignment vertical="bottom" wrapText="1"/>
    </xf>
    <xf numFmtId="0" fontId="3" fillId="4"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0" fontId="5" fillId="0" borderId="8" xfId="0" applyBorder="1" applyAlignment="1">
      <alignment horizontal="left" vertical="bottom"/>
    </xf>
    <xf numFmtId="0" fontId="5" fillId="0" borderId="12" xfId="0" applyBorder="1" applyAlignment="1">
      <alignment horizontal="left" vertical="bottom"/>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 fillId="3" borderId="1" xfId="0" applyFont="1" applyFill="1" applyBorder="1" applyAlignment="1">
      <alignment vertical="bottom" wrapText="1"/>
    </xf>
    <xf numFmtId="0" fontId="6" fillId="3" borderId="16" xfId="0" applyFont="1" applyFill="1" applyBorder="1" applyAlignment="1">
      <alignment vertical="center" wrapText="1"/>
    </xf>
    <xf numFmtId="0" fontId="6" fillId="3" borderId="17" xfId="0" applyFont="1" applyFill="1" applyBorder="1" applyAlignment="1">
      <alignment vertical="center" wrapText="1"/>
    </xf>
    <xf numFmtId="0" fontId="3"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right" vertical="center" wrapText="1"/>
    </xf>
    <xf numFmtId="0" fontId="3" fillId="3" borderId="7" xfId="0" applyFont="1" applyFill="1" applyBorder="1" applyAlignment="1">
      <alignment horizontal="left" vertical="center" wrapText="1"/>
    </xf>
    <xf numFmtId="0" fontId="6" fillId="3" borderId="8" xfId="0" applyFont="1" applyFill="1" applyBorder="1" applyAlignment="1">
      <alignment horizontal="left" vertical="center"/>
    </xf>
    <xf numFmtId="0" fontId="6" fillId="3" borderId="8" xfId="0" applyFont="1" applyFill="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6" fillId="3" borderId="20" xfId="0" applyFont="1" applyFill="1" applyBorder="1" applyAlignment="1">
      <alignment vertical="center" wrapText="1"/>
    </xf>
    <xf numFmtId="0" fontId="6" fillId="3" borderId="16" xfId="0" applyFont="1" applyFill="1" applyBorder="1">
      <alignment vertical="center"/>
    </xf>
    <xf numFmtId="0" fontId="6" fillId="3" borderId="21" xfId="0" applyFont="1" applyFill="1" applyBorder="1" applyAlignment="1">
      <alignment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3" borderId="24" xfId="0" applyFont="1" applyFill="1" applyBorder="1" applyAlignment="1">
      <alignment vertical="bottom" wrapText="1"/>
    </xf>
    <xf numFmtId="0" fontId="6" fillId="0" borderId="25" xfId="0" applyFont="1" applyBorder="1" applyAlignment="1">
      <alignment horizontal="left" vertical="bottom" wrapText="1"/>
    </xf>
    <xf numFmtId="0" fontId="6" fillId="0" borderId="26" xfId="0" applyFont="1" applyBorder="1" applyAlignment="1">
      <alignment horizontal="left" vertical="bottom" wrapText="1"/>
    </xf>
    <xf numFmtId="0" fontId="6" fillId="0" borderId="27" xfId="0" applyFont="1" applyBorder="1" applyAlignment="1">
      <alignment horizontal="left" vertical="bottom" wrapText="1"/>
    </xf>
    <xf numFmtId="0" fontId="6" fillId="0" borderId="8" xfId="0" applyFont="1" applyBorder="1" applyAlignment="1">
      <alignment horizontal="center" vertical="bottom"/>
    </xf>
    <xf numFmtId="0" fontId="6" fillId="0" borderId="12" xfId="0" applyFont="1" applyBorder="1" applyAlignment="1">
      <alignment horizontal="center" vertical="bottom"/>
    </xf>
    <xf numFmtId="0" fontId="6" fillId="3" borderId="24" xfId="0" applyFont="1" applyFill="1" applyBorder="1" applyAlignment="1">
      <alignment vertical="center" wrapText="1"/>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3" borderId="24" xfId="0" applyFont="1" applyFill="1" applyBorder="1" applyAlignment="1">
      <alignment horizontal="left" vertical="bottom" wrapText="1"/>
    </xf>
    <xf numFmtId="0" fontId="6" fillId="3" borderId="24" xfId="0" applyFont="1" applyFill="1" applyBorder="1" applyAlignment="1">
      <alignment horizontal="left" vertical="center" wrapText="1"/>
    </xf>
    <xf numFmtId="0" fontId="6" fillId="0" borderId="8" xfId="0" applyFont="1" applyBorder="1" applyAlignment="1">
      <alignment horizontal="center" vertical="bottom" wrapText="1"/>
    </xf>
    <xf numFmtId="0" fontId="6" fillId="0" borderId="12" xfId="0" applyFont="1" applyBorder="1" applyAlignment="1">
      <alignment horizontal="center" vertical="bottom" wrapText="1"/>
    </xf>
    <xf numFmtId="0" fontId="6" fillId="3" borderId="8" xfId="0" applyFont="1" applyFill="1" applyBorder="1" applyAlignment="1">
      <alignment horizontal="left" vertical="top" wrapText="1"/>
    </xf>
    <xf numFmtId="0" fontId="6" fillId="3" borderId="25" xfId="0" applyFont="1" applyFill="1" applyBorder="1" applyAlignment="1">
      <alignment horizontal="center" vertical="top" wrapText="1"/>
    </xf>
    <xf numFmtId="0" fontId="6" fillId="3" borderId="26" xfId="0" applyFont="1" applyFill="1" applyBorder="1" applyAlignment="1">
      <alignment horizontal="center" vertical="top" wrapText="1"/>
    </xf>
    <xf numFmtId="0" fontId="6" fillId="3" borderId="27" xfId="0" applyFont="1" applyFill="1" applyBorder="1" applyAlignment="1">
      <alignment horizontal="center" vertical="top" wrapText="1"/>
    </xf>
    <xf numFmtId="0" fontId="6" fillId="0" borderId="8" xfId="0" applyFont="1" applyBorder="1" applyAlignment="1">
      <alignment horizontal="left" vertical="top" wrapText="1"/>
    </xf>
    <xf numFmtId="0" fontId="6" fillId="0" borderId="8" xfId="0" applyFont="1" applyBorder="1" applyAlignment="1">
      <alignment horizontal="left" vertical="top" wrapText="1"/>
    </xf>
    <xf numFmtId="0" fontId="6" fillId="0" borderId="8" xfId="0" applyFont="1" applyBorder="1" applyAlignment="1">
      <alignment horizontal="left" vertical="top" wrapText="1"/>
    </xf>
    <xf numFmtId="0" fontId="4" fillId="0" borderId="8" xfId="0" applyFont="1" applyBorder="1" applyAlignment="1">
      <alignment horizontal="left" vertical="top"/>
    </xf>
    <xf numFmtId="0" fontId="6" fillId="3" borderId="8" xfId="0" applyFont="1" applyFill="1" applyBorder="1" applyAlignment="1">
      <alignment horizontal="left" vertical="top" wrapText="1"/>
    </xf>
    <xf numFmtId="0" fontId="6" fillId="0" borderId="8" xfId="0" applyFont="1" applyFill="1" applyBorder="1" applyAlignment="1">
      <alignment horizontal="left" vertical="top"/>
    </xf>
    <xf numFmtId="0" fontId="6" fillId="3" borderId="8" xfId="0" applyFont="1" applyFill="1" applyBorder="1" applyAlignment="1">
      <alignment vertical="top" wrapText="1"/>
    </xf>
    <xf numFmtId="0" fontId="8" fillId="0" borderId="0" xfId="0" applyFont="1" applyBorder="1" applyAlignment="1">
      <alignment horizontal="left" vertical="top"/>
    </xf>
    <xf numFmtId="0" fontId="6" fillId="3" borderId="0" xfId="0" applyFont="1" applyFill="1" applyBorder="1" applyAlignment="1">
      <alignment horizontal="left" vertical="top" wrapText="1"/>
    </xf>
    <xf numFmtId="0" fontId="9" fillId="0" borderId="28" xfId="2" applyNumberFormat="1" applyFont="1" applyFill="1" applyBorder="1" applyAlignment="1">
      <alignment vertical="center" wrapText="1"/>
      <protection locked="1" hidden="1"/>
    </xf>
    <xf numFmtId="164" fontId="9" fillId="0" borderId="29" xfId="2" applyNumberFormat="1" applyFont="1" applyFill="1" applyBorder="1" applyAlignment="1">
      <alignment horizontal="center" vertical="center" wrapText="1"/>
      <protection locked="1" hidden="1"/>
    </xf>
    <xf numFmtId="164" fontId="9" fillId="0" borderId="30" xfId="2" applyNumberFormat="1" applyFont="1" applyFill="1" applyBorder="1" applyAlignment="1">
      <alignment horizontal="center" vertical="center" wrapText="1"/>
      <protection locked="1" hidden="1"/>
    </xf>
    <xf numFmtId="0" fontId="9" fillId="0" borderId="31" xfId="2" applyNumberFormat="1" applyFont="1" applyFill="1" applyBorder="1" applyAlignment="1">
      <alignment vertical="center" wrapText="1"/>
      <protection locked="1" hidden="1"/>
    </xf>
    <xf numFmtId="164" fontId="9" fillId="0" borderId="8" xfId="2" applyNumberFormat="1" applyFont="1" applyFill="1" applyBorder="1" applyAlignment="1">
      <alignment horizontal="center" vertical="center" wrapText="1"/>
      <protection locked="1" hidden="1"/>
    </xf>
    <xf numFmtId="164" fontId="9" fillId="0" borderId="12" xfId="2" applyNumberFormat="1" applyFont="1" applyFill="1" applyBorder="1" applyAlignment="1">
      <alignment horizontal="center" vertical="center" wrapText="1"/>
      <protection locked="1" hidden="1"/>
    </xf>
    <xf numFmtId="0" fontId="10" fillId="0" borderId="31" xfId="2" applyNumberFormat="1" applyFont="1" applyFill="1" applyBorder="1" applyAlignment="1">
      <alignment vertical="center" wrapText="1"/>
      <protection locked="1" hidden="1"/>
    </xf>
    <xf numFmtId="0" fontId="9" fillId="0" borderId="32" xfId="2" applyNumberFormat="1" applyFont="1" applyFill="1" applyBorder="1" applyAlignment="1">
      <alignment vertical="center" wrapText="1"/>
      <protection locked="1" hidden="1"/>
    </xf>
    <xf numFmtId="164" fontId="9" fillId="0" borderId="33" xfId="2" applyNumberFormat="1" applyFont="1" applyFill="1" applyBorder="1" applyAlignment="1">
      <alignment horizontal="center" vertical="center" wrapText="1"/>
      <protection locked="1" hidden="1"/>
    </xf>
    <xf numFmtId="164" fontId="9" fillId="0" borderId="34" xfId="2" applyNumberFormat="1" applyFont="1" applyFill="1" applyBorder="1" applyAlignment="1">
      <alignment horizontal="center" vertical="center" wrapText="1"/>
      <protection locked="1" hidden="1"/>
    </xf>
    <xf numFmtId="0" fontId="2" fillId="2" borderId="35" xfId="0" applyFont="1" applyFill="1" applyBorder="1" applyAlignment="1">
      <alignment horizontal="center" vertical="center" wrapText="1"/>
    </xf>
    <xf numFmtId="0" fontId="11" fillId="0" borderId="8" xfId="0" applyFont="1" applyBorder="1" applyAlignment="1">
      <alignment vertical="bottom"/>
    </xf>
    <xf numFmtId="0" fontId="4" fillId="0" borderId="24" xfId="0" applyFont="1" applyBorder="1" applyAlignment="1">
      <alignment vertical="bottom"/>
    </xf>
    <xf numFmtId="0" fontId="8" fillId="0" borderId="36" xfId="0" applyFont="1" applyBorder="1" applyAlignment="1">
      <alignment vertical="bottom"/>
    </xf>
    <xf numFmtId="0" fontId="12" fillId="0" borderId="33" xfId="0" applyFont="1" applyBorder="1" applyAlignment="1">
      <alignment vertical="bottom"/>
    </xf>
    <xf numFmtId="0" fontId="4" fillId="0" borderId="37" xfId="0" applyFont="1" applyBorder="1" applyAlignment="1">
      <alignment vertical="bottom"/>
    </xf>
  </cellXfs>
  <cellStyles count="3">
    <cellStyle name="常规" xfId="0" builtinId="0"/>
    <cellStyle name="百分比" xfId="1" builtinId="5"/>
    <cellStyle name="Normal_Covers OTC _1" xfId="2"/>
  </cellStyles>
  <dxfs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www.wps.cn/officeDocument/2020/cellImage" Target="cellimages.xml"/><Relationship Id="rId3" Type="http://schemas.openxmlformats.org/officeDocument/2006/relationships/sharedStrings" Target="sharedStrings.xml"/><Relationship Id="rId4" Type="http://schemas.openxmlformats.org/officeDocument/2006/relationships/styles" Target="styles.xml"/><Relationship Id="rId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r="http://schemas.openxmlformats.org/officeDocument/2006/relationships" xmlns="http://schemas.openxmlformats.org/spreadsheetml/2006/main">
  <dimension ref="B3:F130"/>
  <sheetViews>
    <sheetView tabSelected="1" workbookViewId="0" zoomScale="77">
      <selection activeCell="C140" sqref="C140"/>
    </sheetView>
  </sheetViews>
  <sheetFormatPr defaultRowHeight="15.0" defaultColWidth="10"/>
  <cols>
    <col min="1" max="1" customWidth="1" width="1.8554688" style="0"/>
    <col min="2" max="2" customWidth="1" width="31.285156" style="0"/>
    <col min="3" max="3" customWidth="1" width="23.570312" style="0"/>
    <col min="4" max="4" customWidth="1" width="24.855469" style="0"/>
    <col min="5" max="5" customWidth="1" width="29.570312" style="0"/>
    <col min="7" max="7" customWidth="1" bestFit="1" width="10.0" style="0"/>
  </cols>
  <sheetData>
    <row r="4" spans="8:8" ht="15.75">
      <c r="B4" s="1" t="s">
        <v>30</v>
      </c>
      <c r="C4" s="2"/>
      <c r="D4" s="2"/>
      <c r="E4" s="3"/>
    </row>
    <row r="5" spans="8:8">
      <c r="B5" s="4" t="s">
        <v>0</v>
      </c>
      <c r="C5" s="5" t="s">
        <v>1</v>
      </c>
      <c r="D5" s="6"/>
      <c r="E5" s="7"/>
    </row>
    <row r="6" spans="8:8">
      <c r="B6" s="8" t="s">
        <v>2</v>
      </c>
      <c r="C6" s="9" t="s">
        <v>124</v>
      </c>
      <c r="D6" s="9"/>
      <c r="E6" s="10"/>
    </row>
    <row r="7" spans="8:8">
      <c r="B7" s="8" t="s">
        <v>125</v>
      </c>
      <c r="C7" s="9" t="s">
        <v>126</v>
      </c>
      <c r="D7" s="9"/>
      <c r="E7" s="10"/>
    </row>
    <row r="8" spans="8:8">
      <c r="B8" s="8" t="s">
        <v>127</v>
      </c>
      <c r="C8" s="9" t="s">
        <v>128</v>
      </c>
      <c r="D8" s="9"/>
      <c r="E8" s="10"/>
    </row>
    <row r="9" spans="8:8">
      <c r="B9" s="8" t="s">
        <v>129</v>
      </c>
      <c r="C9" s="9" t="s">
        <v>130</v>
      </c>
      <c r="D9" s="9"/>
      <c r="E9" s="10"/>
    </row>
    <row r="10" spans="8:8">
      <c r="B10" s="8" t="s">
        <v>3</v>
      </c>
      <c r="C10" s="11" t="s">
        <v>47</v>
      </c>
      <c r="D10" s="11"/>
      <c r="E10" s="11"/>
    </row>
    <row r="11" spans="8:8">
      <c r="B11" s="12" t="s">
        <v>145</v>
      </c>
      <c r="C11" s="13"/>
      <c r="D11" s="13"/>
      <c r="E11" s="14"/>
    </row>
    <row r="12" spans="8:8">
      <c r="B12" s="15" t="s">
        <v>147</v>
      </c>
      <c r="C12" s="16">
        <v>4.14977E7</v>
      </c>
      <c r="D12" s="16"/>
      <c r="E12" s="16"/>
    </row>
    <row r="13" spans="8:8">
      <c r="B13" s="15" t="s">
        <v>148</v>
      </c>
      <c r="C13" s="17">
        <v>2.9164904E7</v>
      </c>
      <c r="D13" s="16"/>
      <c r="E13" s="16"/>
    </row>
    <row r="14" spans="8:8">
      <c r="B14" t="s">
        <v>149</v>
      </c>
      <c r="C14" s="17">
        <f>C12+C13</f>
        <v>7.0662604E7</v>
      </c>
      <c r="D14" s="16"/>
      <c r="E14" s="18"/>
    </row>
    <row r="15" spans="8:8">
      <c r="B15" s="15" t="s">
        <v>210</v>
      </c>
      <c r="C15" s="16">
        <v>1.68527769E8</v>
      </c>
      <c r="D15" s="16"/>
      <c r="E15" s="18"/>
    </row>
    <row r="16" spans="8:8" s="19" ht="26.25" customFormat="1">
      <c r="B16" s="15" t="s">
        <v>209</v>
      </c>
      <c r="C16" s="18">
        <v>8700790.0</v>
      </c>
      <c r="D16" s="18"/>
      <c r="E16" s="18"/>
    </row>
    <row r="17" spans="8:8" s="19" ht="15.0" customFormat="1">
      <c r="B17" s="15" t="s">
        <v>211</v>
      </c>
      <c r="C17" s="18">
        <f>C15+C16</f>
        <v>1.77228559E8</v>
      </c>
      <c r="D17" s="18"/>
      <c r="E17" s="18"/>
    </row>
    <row r="18" spans="8:8" s="19" ht="15.0" customFormat="1">
      <c r="B18" s="15" t="s">
        <v>212</v>
      </c>
      <c r="C18" s="20">
        <f>C17/C14</f>
        <v>2.508095498433655</v>
      </c>
      <c r="D18" s="18"/>
      <c r="E18" s="18"/>
    </row>
    <row r="19" spans="8:8">
      <c r="B19" s="15" t="s">
        <v>150</v>
      </c>
      <c r="C19" s="21" t="s">
        <v>208</v>
      </c>
      <c r="D19" s="16"/>
      <c r="E19" s="18"/>
    </row>
    <row r="20" spans="8:8">
      <c r="B20" s="15" t="s">
        <v>151</v>
      </c>
      <c r="C20" s="16">
        <v>39510.0</v>
      </c>
      <c r="D20" s="16"/>
      <c r="E20" s="18"/>
    </row>
    <row r="21" spans="8:8" s="19" ht="15.0" customFormat="1">
      <c r="B21" s="15" t="s">
        <v>213</v>
      </c>
      <c r="C21" s="22">
        <v>8576.0</v>
      </c>
      <c r="D21" s="22"/>
      <c r="E21" s="22"/>
    </row>
    <row r="22" spans="8:8">
      <c r="B22" s="15" t="s">
        <v>152</v>
      </c>
      <c r="C22" s="23">
        <v>44683.0</v>
      </c>
      <c r="D22" s="16"/>
      <c r="E22" s="16"/>
    </row>
    <row r="23" spans="8:8" s="19" ht="15.0" customFormat="1">
      <c r="B23" s="24"/>
      <c r="C23" s="25" t="s">
        <v>179</v>
      </c>
      <c r="D23" s="25" t="s">
        <v>180</v>
      </c>
      <c r="E23" s="25" t="s">
        <v>181</v>
      </c>
    </row>
    <row r="24" spans="8:8" s="19" ht="15.0" customFormat="1">
      <c r="B24" s="24"/>
      <c r="C24" s="25" t="s">
        <v>182</v>
      </c>
      <c r="D24" s="25" t="s">
        <v>183</v>
      </c>
      <c r="E24" s="25" t="s">
        <v>184</v>
      </c>
    </row>
    <row r="25" spans="8:8" s="19" ht="15.0" customFormat="1">
      <c r="B25" s="15" t="s">
        <v>185</v>
      </c>
      <c r="C25" s="26">
        <v>2594.0</v>
      </c>
      <c r="D25" s="26">
        <v>2088.0</v>
      </c>
      <c r="E25" s="26">
        <v>3894.0</v>
      </c>
    </row>
    <row r="26" spans="8:8" s="19" ht="26.25" customFormat="1">
      <c r="B26" s="15" t="s">
        <v>214</v>
      </c>
      <c r="C26" s="27">
        <v>6100.0</v>
      </c>
      <c r="D26" s="27">
        <v>9000.0</v>
      </c>
      <c r="E26" s="28">
        <v>9600.0</v>
      </c>
    </row>
    <row r="27" spans="8:8">
      <c r="B27" s="29" t="s">
        <v>4</v>
      </c>
      <c r="C27" s="30"/>
      <c r="D27" s="30"/>
      <c r="E27" s="31"/>
    </row>
    <row r="28" spans="8:8">
      <c r="B28" s="32" t="s">
        <v>5</v>
      </c>
      <c r="C28" s="33" t="s">
        <v>144</v>
      </c>
      <c r="D28" s="10"/>
      <c r="E28" s="34"/>
    </row>
    <row r="29" spans="8:8">
      <c r="B29" s="35" t="s">
        <v>41</v>
      </c>
      <c r="C29" s="33" t="s">
        <v>21</v>
      </c>
      <c r="D29" s="10"/>
      <c r="E29" s="34"/>
    </row>
    <row r="30" spans="8:8">
      <c r="B30" s="35" t="s">
        <v>40</v>
      </c>
      <c r="C30" s="36" t="s">
        <v>146</v>
      </c>
      <c r="D30" s="10"/>
      <c r="E30" s="37"/>
    </row>
    <row r="31" spans="8:8">
      <c r="B31" s="38" t="s">
        <v>48</v>
      </c>
      <c r="C31" s="39" t="s">
        <v>51</v>
      </c>
      <c r="D31" s="10"/>
      <c r="E31" s="40"/>
    </row>
    <row r="32" spans="8:8">
      <c r="B32" s="38" t="s">
        <v>49</v>
      </c>
      <c r="C32" s="39" t="s">
        <v>52</v>
      </c>
      <c r="D32" s="10"/>
      <c r="E32" s="40"/>
    </row>
    <row r="33" spans="8:8" ht="25.5">
      <c r="B33" s="38" t="s">
        <v>50</v>
      </c>
      <c r="C33" s="39" t="s">
        <v>53</v>
      </c>
      <c r="D33" s="10"/>
      <c r="E33" s="40"/>
    </row>
    <row r="34" spans="8:8">
      <c r="B34" s="32" t="s">
        <v>6</v>
      </c>
      <c r="C34" s="41" t="s">
        <v>9</v>
      </c>
      <c r="D34" s="42"/>
      <c r="E34" s="43"/>
    </row>
    <row r="35" spans="8:8">
      <c r="B35" s="35" t="s">
        <v>7</v>
      </c>
      <c r="C35" s="44" t="s">
        <v>31</v>
      </c>
      <c r="D35" s="45"/>
      <c r="E35" s="34"/>
    </row>
    <row r="36" spans="8:8">
      <c r="B36" s="12" t="s">
        <v>8</v>
      </c>
      <c r="C36" s="46"/>
      <c r="D36" s="46"/>
      <c r="E36" s="47"/>
    </row>
    <row r="37" spans="8:8">
      <c r="B37" s="48"/>
      <c r="C37" s="49"/>
      <c r="D37" s="49"/>
      <c r="E37" s="50"/>
    </row>
    <row r="38" spans="8:8" ht="40.5" customHeight="1">
      <c r="B38" s="51" t="s">
        <v>215</v>
      </c>
      <c r="C38" s="52" t="s">
        <v>216</v>
      </c>
      <c r="D38" s="53"/>
      <c r="E38" s="54"/>
    </row>
    <row r="39" spans="8:8" ht="26.25">
      <c r="B39" s="51" t="s">
        <v>38</v>
      </c>
      <c r="C39" s="55" t="s">
        <v>9</v>
      </c>
      <c r="D39" s="55"/>
      <c r="E39" s="56"/>
    </row>
    <row r="40" spans="8:8">
      <c r="B40" s="51" t="s">
        <v>10</v>
      </c>
      <c r="C40" s="55" t="s">
        <v>9</v>
      </c>
      <c r="D40" s="55"/>
      <c r="E40" s="56"/>
    </row>
    <row r="41" spans="8:8" ht="26.25">
      <c r="B41" s="51" t="s">
        <v>33</v>
      </c>
      <c r="C41" s="55" t="s">
        <v>188</v>
      </c>
      <c r="D41" s="55"/>
      <c r="E41" s="56"/>
    </row>
    <row r="42" spans="8:8" ht="24.75" customHeight="1">
      <c r="B42" s="57" t="s">
        <v>11</v>
      </c>
      <c r="C42" s="58" t="s">
        <v>12</v>
      </c>
      <c r="D42" s="58"/>
      <c r="E42" s="59"/>
    </row>
    <row r="43" spans="8:8">
      <c r="B43" s="51" t="s">
        <v>13</v>
      </c>
      <c r="C43" s="58" t="s">
        <v>12</v>
      </c>
      <c r="D43" s="58"/>
      <c r="E43" s="59"/>
    </row>
    <row r="44" spans="8:8" ht="15.0" customHeight="1">
      <c r="B44" s="51" t="s">
        <v>34</v>
      </c>
      <c r="C44" s="55" t="s">
        <v>14</v>
      </c>
      <c r="D44" s="55"/>
      <c r="E44" s="56"/>
    </row>
    <row r="45" spans="8:8">
      <c r="B45" s="51" t="s">
        <v>35</v>
      </c>
      <c r="C45" s="55" t="s">
        <v>15</v>
      </c>
      <c r="D45" s="55"/>
      <c r="E45" s="56"/>
    </row>
    <row r="46" spans="8:8">
      <c r="B46" s="60" t="s">
        <v>16</v>
      </c>
      <c r="C46" s="55" t="s">
        <v>19</v>
      </c>
      <c r="D46" s="55"/>
      <c r="E46" s="56"/>
    </row>
    <row r="47" spans="8:8" ht="26.25">
      <c r="B47" s="51" t="s">
        <v>36</v>
      </c>
      <c r="C47" s="55" t="s">
        <v>22</v>
      </c>
      <c r="D47" s="55"/>
      <c r="E47" s="56"/>
    </row>
    <row r="48" spans="8:8" ht="26.25">
      <c r="B48" s="51" t="s">
        <v>28</v>
      </c>
      <c r="C48" s="55" t="s">
        <v>27</v>
      </c>
      <c r="D48" s="55"/>
      <c r="E48" s="56"/>
    </row>
    <row r="49" spans="8:8" ht="51.0">
      <c r="B49" s="61" t="s">
        <v>200</v>
      </c>
      <c r="C49" s="62" t="s">
        <v>23</v>
      </c>
      <c r="D49" s="62"/>
      <c r="E49" s="63"/>
    </row>
    <row r="50" spans="8:8">
      <c r="B50" s="61" t="s">
        <v>17</v>
      </c>
      <c r="C50" s="62" t="s">
        <v>46</v>
      </c>
      <c r="D50" s="62"/>
      <c r="E50" s="63"/>
    </row>
    <row r="51" spans="8:8" ht="39.0">
      <c r="B51" s="61" t="s">
        <v>18</v>
      </c>
      <c r="C51" s="62" t="s">
        <v>189</v>
      </c>
      <c r="D51" s="62"/>
      <c r="E51" s="63"/>
    </row>
    <row r="52" spans="8:8">
      <c r="B52" s="61" t="s">
        <v>190</v>
      </c>
      <c r="C52" s="62" t="s">
        <v>39</v>
      </c>
      <c r="D52" s="62"/>
      <c r="E52" s="63"/>
    </row>
    <row r="53" spans="8:8" s="19" ht="51.75" customFormat="1">
      <c r="B53" s="61" t="s">
        <v>191</v>
      </c>
      <c r="C53" s="62" t="s">
        <v>192</v>
      </c>
      <c r="D53" s="62"/>
      <c r="E53" s="63"/>
    </row>
    <row r="54" spans="8:8" s="19" ht="15.0" customFormat="1">
      <c r="B54" s="61" t="s">
        <v>193</v>
      </c>
      <c r="C54" s="62" t="s">
        <v>195</v>
      </c>
      <c r="D54" s="62"/>
      <c r="E54" s="63"/>
    </row>
    <row r="55" spans="8:8" s="19" ht="25.5" customFormat="1">
      <c r="B55" s="61" t="s">
        <v>194</v>
      </c>
      <c r="C55" s="62" t="s">
        <v>196</v>
      </c>
      <c r="D55" s="62"/>
      <c r="E55" s="63"/>
    </row>
    <row r="56" spans="8:8" s="19" ht="64.5" customFormat="1">
      <c r="B56" s="61" t="s">
        <v>197</v>
      </c>
      <c r="C56" s="62" t="s">
        <v>198</v>
      </c>
      <c r="D56" s="62"/>
      <c r="E56" s="63"/>
    </row>
    <row r="57" spans="8:8" s="19" ht="51.0" customFormat="1">
      <c r="B57" s="61" t="s">
        <v>199</v>
      </c>
      <c r="C57" s="62"/>
      <c r="D57" s="62"/>
      <c r="E57" s="63"/>
    </row>
    <row r="58" spans="8:8" s="19" ht="129.0" customFormat="1" customHeight="1">
      <c r="B58" s="64" t="s">
        <v>201</v>
      </c>
      <c r="C58" s="65" t="s">
        <v>202</v>
      </c>
      <c r="D58" s="66"/>
      <c r="E58" s="67"/>
    </row>
    <row r="59" spans="8:8">
      <c r="B59" s="61" t="s">
        <v>37</v>
      </c>
      <c r="C59" s="62" t="s">
        <v>29</v>
      </c>
      <c r="D59" s="62"/>
      <c r="E59" s="63"/>
    </row>
    <row r="60" spans="8:8" ht="38.25" customHeight="1">
      <c r="B60" s="61" t="s">
        <v>43</v>
      </c>
      <c r="C60" s="62" t="s">
        <v>203</v>
      </c>
      <c r="D60" s="62"/>
      <c r="E60" s="63"/>
    </row>
    <row r="61" spans="8:8">
      <c r="B61" s="61" t="s">
        <v>44</v>
      </c>
      <c r="C61" s="62" t="s">
        <v>45</v>
      </c>
      <c r="D61" s="62"/>
      <c r="E61" s="63"/>
    </row>
    <row r="62" spans="8:8">
      <c r="B62" s="51" t="s">
        <v>20</v>
      </c>
      <c r="C62" s="55" t="s">
        <v>42</v>
      </c>
      <c r="D62" s="55"/>
      <c r="E62" s="56"/>
    </row>
    <row r="63" spans="8:8" ht="41.25" customHeight="1">
      <c r="B63" s="64" t="s">
        <v>54</v>
      </c>
      <c r="C63" s="68" t="s">
        <v>55</v>
      </c>
      <c r="D63" s="68"/>
      <c r="E63" s="68"/>
    </row>
    <row r="64" spans="8:8" ht="33.75" customHeight="1">
      <c r="B64" s="69" t="s">
        <v>56</v>
      </c>
      <c r="C64" s="68" t="s">
        <v>61</v>
      </c>
      <c r="D64" s="68"/>
      <c r="E64" s="68"/>
    </row>
    <row r="65" spans="8:8">
      <c r="B65" s="68" t="s">
        <v>57</v>
      </c>
      <c r="C65" s="68"/>
      <c r="D65" s="55"/>
      <c r="E65" s="55"/>
    </row>
    <row r="66" spans="8:8">
      <c r="B66" s="64" t="s">
        <v>58</v>
      </c>
      <c r="C66" s="70" t="s">
        <v>60</v>
      </c>
      <c r="D66" s="55"/>
      <c r="E66" s="55"/>
    </row>
    <row r="67" spans="8:8">
      <c r="B67" s="64" t="s">
        <v>59</v>
      </c>
      <c r="C67" s="69" t="s">
        <v>60</v>
      </c>
      <c r="D67" s="55"/>
      <c r="E67" s="55"/>
    </row>
    <row r="68" spans="8:8">
      <c r="B68" s="71" t="s">
        <v>62</v>
      </c>
      <c r="C68" s="72" t="s">
        <v>63</v>
      </c>
      <c r="D68" s="72"/>
      <c r="E68" s="64" t="s">
        <v>187</v>
      </c>
    </row>
    <row r="69" spans="8:8">
      <c r="B69" s="71" t="s">
        <v>65</v>
      </c>
      <c r="C69" s="72" t="s">
        <v>66</v>
      </c>
      <c r="D69" s="72"/>
      <c r="E69" s="64" t="s">
        <v>187</v>
      </c>
    </row>
    <row r="70" spans="8:8">
      <c r="B70" s="71" t="s">
        <v>67</v>
      </c>
      <c r="C70" s="72" t="s">
        <v>68</v>
      </c>
      <c r="D70" s="72"/>
      <c r="E70" s="73" t="s">
        <v>69</v>
      </c>
    </row>
    <row r="71" spans="8:8">
      <c r="B71" s="71" t="s">
        <v>70</v>
      </c>
      <c r="C71" s="72" t="s">
        <v>71</v>
      </c>
      <c r="D71" s="72"/>
      <c r="E71" s="64" t="s">
        <v>72</v>
      </c>
    </row>
    <row r="72" spans="8:8">
      <c r="B72" s="71" t="s">
        <v>73</v>
      </c>
      <c r="C72" s="72" t="s">
        <v>74</v>
      </c>
      <c r="D72" s="72"/>
      <c r="E72" s="64" t="s">
        <v>72</v>
      </c>
    </row>
    <row r="73" spans="8:8">
      <c r="B73" s="71" t="s">
        <v>75</v>
      </c>
      <c r="C73" s="72" t="s">
        <v>76</v>
      </c>
      <c r="D73" s="72"/>
      <c r="E73" s="64" t="s">
        <v>72</v>
      </c>
    </row>
    <row r="74" spans="8:8">
      <c r="B74" s="71" t="s">
        <v>77</v>
      </c>
      <c r="C74" s="72" t="s">
        <v>78</v>
      </c>
      <c r="D74" s="72"/>
      <c r="E74" s="64" t="s">
        <v>72</v>
      </c>
    </row>
    <row r="75" spans="8:8">
      <c r="B75" s="71">
        <v>2.12</v>
      </c>
      <c r="C75" s="72" t="s">
        <v>79</v>
      </c>
      <c r="D75" s="72"/>
      <c r="E75" s="73" t="s">
        <v>80</v>
      </c>
    </row>
    <row r="76" spans="8:8">
      <c r="B76" s="71"/>
      <c r="C76" s="72" t="s">
        <v>81</v>
      </c>
      <c r="D76" s="72"/>
      <c r="E76" s="73" t="s">
        <v>82</v>
      </c>
    </row>
    <row r="77" spans="8:8" ht="30.0" customHeight="1">
      <c r="B77" s="71"/>
      <c r="C77" s="72" t="s">
        <v>83</v>
      </c>
      <c r="D77" s="72"/>
      <c r="E77" s="64" t="s">
        <v>64</v>
      </c>
    </row>
    <row r="78" spans="8:8">
      <c r="B78" s="71"/>
      <c r="C78" s="72" t="s">
        <v>84</v>
      </c>
      <c r="D78" s="72"/>
      <c r="E78" s="64" t="s">
        <v>64</v>
      </c>
    </row>
    <row r="79" spans="8:8">
      <c r="B79" s="71"/>
      <c r="C79" s="72" t="s">
        <v>85</v>
      </c>
      <c r="D79" s="72"/>
      <c r="E79" s="64" t="s">
        <v>64</v>
      </c>
    </row>
    <row r="80" spans="8:8">
      <c r="B80" s="71"/>
      <c r="C80" s="72" t="s">
        <v>86</v>
      </c>
      <c r="D80" s="72"/>
      <c r="E80" s="64" t="s">
        <v>64</v>
      </c>
    </row>
    <row r="81" spans="8:8">
      <c r="B81" s="71"/>
      <c r="C81" s="72" t="s">
        <v>87</v>
      </c>
      <c r="D81" s="72"/>
      <c r="E81" s="64" t="s">
        <v>64</v>
      </c>
    </row>
    <row r="82" spans="8:8">
      <c r="B82" s="71"/>
      <c r="C82" s="72" t="s">
        <v>88</v>
      </c>
      <c r="D82" s="72"/>
      <c r="E82" s="64" t="s">
        <v>64</v>
      </c>
    </row>
    <row r="83" spans="8:8">
      <c r="B83" s="71"/>
      <c r="C83" s="72" t="s">
        <v>89</v>
      </c>
      <c r="D83" s="72"/>
      <c r="E83" s="64" t="s">
        <v>64</v>
      </c>
    </row>
    <row r="84" spans="8:8">
      <c r="B84" s="71"/>
      <c r="C84" s="72" t="s">
        <v>90</v>
      </c>
      <c r="D84" s="72"/>
      <c r="E84" s="64" t="s">
        <v>64</v>
      </c>
    </row>
    <row r="85" spans="8:8">
      <c r="B85" s="71"/>
      <c r="C85" s="72" t="s">
        <v>91</v>
      </c>
      <c r="D85" s="72"/>
      <c r="E85" s="64" t="s">
        <v>64</v>
      </c>
    </row>
    <row r="86" spans="8:8">
      <c r="B86" s="71"/>
      <c r="C86" s="72" t="s">
        <v>92</v>
      </c>
      <c r="D86" s="72"/>
      <c r="E86" s="64" t="s">
        <v>64</v>
      </c>
    </row>
    <row r="87" spans="8:8">
      <c r="B87" s="71"/>
      <c r="C87" s="72" t="s">
        <v>93</v>
      </c>
      <c r="D87" s="72"/>
      <c r="E87" s="64" t="s">
        <v>64</v>
      </c>
    </row>
    <row r="88" spans="8:8" ht="30.75" customHeight="1">
      <c r="B88" s="71"/>
      <c r="C88" s="72" t="s">
        <v>94</v>
      </c>
      <c r="D88" s="72"/>
      <c r="E88" s="64" t="s">
        <v>64</v>
      </c>
    </row>
    <row r="89" spans="8:8">
      <c r="B89" s="71">
        <v>4.1</v>
      </c>
      <c r="C89" s="72" t="s">
        <v>95</v>
      </c>
      <c r="D89" s="72"/>
      <c r="E89" s="64" t="s">
        <v>96</v>
      </c>
    </row>
    <row r="90" spans="8:8" ht="25.5">
      <c r="B90" s="71">
        <v>4.2</v>
      </c>
      <c r="C90" s="72" t="s">
        <v>97</v>
      </c>
      <c r="D90" s="72"/>
      <c r="E90" s="64" t="s">
        <v>98</v>
      </c>
    </row>
    <row r="91" spans="8:8">
      <c r="B91" s="71">
        <v>4.2</v>
      </c>
      <c r="C91" s="72" t="s">
        <v>99</v>
      </c>
      <c r="D91" s="72"/>
      <c r="E91" s="64" t="s">
        <v>100</v>
      </c>
    </row>
    <row r="92" spans="8:8" ht="51.0">
      <c r="B92" s="71" t="s">
        <v>101</v>
      </c>
      <c r="C92" s="72" t="s">
        <v>102</v>
      </c>
      <c r="D92" s="72"/>
      <c r="E92" s="69" t="s">
        <v>103</v>
      </c>
    </row>
    <row r="93" spans="8:8" ht="63.75">
      <c r="B93" s="71" t="s">
        <v>104</v>
      </c>
      <c r="C93" s="72" t="s">
        <v>105</v>
      </c>
      <c r="D93" s="72"/>
      <c r="E93" s="64" t="s">
        <v>106</v>
      </c>
    </row>
    <row r="94" spans="8:8" ht="42.75" customHeight="1">
      <c r="B94" s="71" t="s">
        <v>107</v>
      </c>
      <c r="C94" s="72" t="s">
        <v>108</v>
      </c>
      <c r="D94" s="72"/>
      <c r="E94" s="64" t="s">
        <v>39</v>
      </c>
    </row>
    <row r="95" spans="8:8" ht="30.75" customHeight="1">
      <c r="B95" s="71" t="s">
        <v>109</v>
      </c>
      <c r="C95" s="72" t="s">
        <v>110</v>
      </c>
      <c r="D95" s="72"/>
      <c r="E95" s="64" t="s">
        <v>111</v>
      </c>
    </row>
    <row r="96" spans="8:8" ht="38.25">
      <c r="B96" s="71"/>
      <c r="C96" s="72" t="s">
        <v>112</v>
      </c>
      <c r="D96" s="72"/>
      <c r="E96" s="74" t="s">
        <v>113</v>
      </c>
    </row>
    <row r="97" spans="8:8" ht="25.5">
      <c r="B97" s="71"/>
      <c r="C97" s="72" t="s">
        <v>114</v>
      </c>
      <c r="D97" s="72"/>
      <c r="E97" s="69" t="s">
        <v>115</v>
      </c>
    </row>
    <row r="98" spans="8:8">
      <c r="B98" s="71"/>
      <c r="C98" s="72" t="s">
        <v>116</v>
      </c>
      <c r="D98" s="72"/>
      <c r="E98" s="69" t="s">
        <v>117</v>
      </c>
    </row>
    <row r="99" spans="8:8">
      <c r="B99" s="71"/>
      <c r="C99" s="72" t="s">
        <v>118</v>
      </c>
      <c r="D99" s="72"/>
      <c r="E99" s="64" t="s">
        <v>119</v>
      </c>
    </row>
    <row r="100" spans="8:8" ht="25.5">
      <c r="B100" s="71"/>
      <c r="C100" s="72" t="s">
        <v>120</v>
      </c>
      <c r="D100" s="72"/>
      <c r="E100" s="64" t="s">
        <v>121</v>
      </c>
    </row>
    <row r="101" spans="8:8">
      <c r="B101" s="71"/>
      <c r="C101" s="72" t="s">
        <v>122</v>
      </c>
      <c r="D101" s="72"/>
      <c r="E101" s="64" t="s">
        <v>123</v>
      </c>
    </row>
    <row r="102" spans="8:8" s="19" ht="15.0" customFormat="1">
      <c r="B102" s="75" t="s">
        <v>204</v>
      </c>
      <c r="C102" s="76"/>
      <c r="D102" s="76"/>
      <c r="E102" s="76"/>
    </row>
    <row r="103" spans="8:8" ht="15.75">
      <c r="B103" s="48" t="s">
        <v>131</v>
      </c>
      <c r="C103" s="48" t="s">
        <v>132</v>
      </c>
      <c r="D103" s="48" t="s">
        <v>133</v>
      </c>
    </row>
    <row r="104" spans="8:8">
      <c r="B104" s="77" t="s">
        <v>134</v>
      </c>
      <c r="C104" s="78" t="s">
        <v>135</v>
      </c>
      <c r="D104" s="79" t="s">
        <v>135</v>
      </c>
    </row>
    <row r="105" spans="8:8">
      <c r="B105" s="80" t="s">
        <v>136</v>
      </c>
      <c r="C105" s="81" t="s">
        <v>135</v>
      </c>
      <c r="D105" s="82" t="s">
        <v>135</v>
      </c>
    </row>
    <row r="106" spans="8:8">
      <c r="B106" s="80" t="s">
        <v>137</v>
      </c>
      <c r="C106" s="81" t="s">
        <v>135</v>
      </c>
      <c r="D106" s="82" t="s">
        <v>135</v>
      </c>
    </row>
    <row r="107" spans="8:8">
      <c r="B107" s="80" t="s">
        <v>138</v>
      </c>
      <c r="C107" s="81" t="s">
        <v>135</v>
      </c>
      <c r="D107" s="82" t="s">
        <v>135</v>
      </c>
    </row>
    <row r="108" spans="8:8">
      <c r="B108" s="80" t="s">
        <v>139</v>
      </c>
      <c r="C108" s="81" t="s">
        <v>135</v>
      </c>
      <c r="D108" s="82" t="s">
        <v>135</v>
      </c>
    </row>
    <row r="109" spans="8:8">
      <c r="B109" s="80" t="s">
        <v>140</v>
      </c>
      <c r="C109" s="81" t="s">
        <v>135</v>
      </c>
      <c r="D109" s="82" t="s">
        <v>135</v>
      </c>
    </row>
    <row r="110" spans="8:8">
      <c r="B110" s="80" t="s">
        <v>141</v>
      </c>
      <c r="C110" s="81" t="s">
        <v>135</v>
      </c>
      <c r="D110" s="82" t="s">
        <v>135</v>
      </c>
    </row>
    <row r="111" spans="8:8" ht="25.5">
      <c r="B111" s="83" t="s">
        <v>142</v>
      </c>
      <c r="C111" s="81" t="s">
        <v>135</v>
      </c>
      <c r="D111" s="82" t="s">
        <v>135</v>
      </c>
    </row>
    <row r="112" spans="8:8" ht="26.25">
      <c r="B112" s="84" t="s">
        <v>143</v>
      </c>
      <c r="C112" s="85" t="s">
        <v>135</v>
      </c>
      <c r="D112" s="86" t="s">
        <v>135</v>
      </c>
    </row>
    <row r="114" spans="8:8">
      <c r="B114" s="87" t="s">
        <v>32</v>
      </c>
      <c r="C114" s="13"/>
      <c r="D114" s="13"/>
      <c r="E114" s="14"/>
    </row>
    <row r="115" spans="8:8" s="19" ht="15.0" customFormat="1">
      <c r="B115" s="87" t="s">
        <v>217</v>
      </c>
      <c r="C115" s="13"/>
      <c r="D115" s="13"/>
      <c r="E115" s="14"/>
    </row>
    <row r="116" spans="8:8">
      <c r="B116" s="48"/>
      <c r="C116" s="49" t="s">
        <v>182</v>
      </c>
      <c r="D116" s="49" t="s">
        <v>183</v>
      </c>
      <c r="E116" s="49" t="s">
        <v>184</v>
      </c>
    </row>
    <row r="117" spans="8:8" ht="38.25">
      <c r="B117" s="49"/>
      <c r="C117" s="49" t="s">
        <v>205</v>
      </c>
      <c r="D117" s="49" t="s">
        <v>206</v>
      </c>
      <c r="E117" s="49" t="s">
        <v>207</v>
      </c>
    </row>
    <row r="118" spans="8:8">
      <c r="B118" s="9" t="s">
        <v>24</v>
      </c>
      <c r="C118" s="88">
        <v>18000.0</v>
      </c>
      <c r="D118" s="10">
        <v>27000.0</v>
      </c>
      <c r="E118" s="10">
        <v>33000.0</v>
      </c>
    </row>
    <row r="119" spans="8:8" s="19" ht="15.0" customFormat="1">
      <c r="B119" s="9" t="s">
        <v>219</v>
      </c>
      <c r="C119" s="88">
        <v>2594.0</v>
      </c>
      <c r="D119" s="10">
        <v>2088.0</v>
      </c>
      <c r="E119" s="10">
        <v>3894.0</v>
      </c>
    </row>
    <row r="120" spans="8:8" s="19" ht="15.0" customFormat="1">
      <c r="B120" s="9" t="s">
        <v>218</v>
      </c>
      <c r="C120" s="88">
        <f>C118*C119</f>
        <v>4.6692E7</v>
      </c>
      <c r="D120" s="88">
        <f t="shared" si="0" ref="D120:E120">D118*D119</f>
        <v>5.6376E7</v>
      </c>
      <c r="E120" s="88">
        <f t="shared" si="0"/>
        <v>1.28502E8</v>
      </c>
    </row>
    <row r="121" spans="8:8">
      <c r="B121" s="89" t="s">
        <v>25</v>
      </c>
      <c r="C121" s="10">
        <f>C120*18%</f>
        <v>8404560.0</v>
      </c>
      <c r="D121" s="10">
        <f t="shared" si="1" ref="D121:E121">D120*18%</f>
        <v>1.014768E7</v>
      </c>
      <c r="E121" s="10">
        <f t="shared" si="1"/>
        <v>2.313036E7</v>
      </c>
    </row>
    <row r="122" spans="8:8" ht="15.75">
      <c r="B122" s="90" t="s">
        <v>220</v>
      </c>
      <c r="C122" s="91">
        <f>C120+C121</f>
        <v>5.509656E7</v>
      </c>
      <c r="D122" s="91">
        <f t="shared" si="2" ref="D122:E122">D120+D121</f>
        <v>6.652368E7</v>
      </c>
      <c r="E122" s="91">
        <f t="shared" si="2"/>
        <v>1.5163236E8</v>
      </c>
    </row>
    <row r="124" spans="8:8">
      <c r="B124" s="87" t="s">
        <v>221</v>
      </c>
      <c r="C124" s="13"/>
      <c r="D124" s="13"/>
      <c r="E124" s="14"/>
    </row>
    <row r="125" spans="8:8">
      <c r="B125" s="87" t="s">
        <v>217</v>
      </c>
      <c r="C125" s="13"/>
      <c r="D125" s="13"/>
      <c r="E125" s="14"/>
    </row>
    <row r="126" spans="8:8">
      <c r="B126" s="48"/>
      <c r="C126" s="49" t="s">
        <v>182</v>
      </c>
      <c r="D126" s="49" t="s">
        <v>183</v>
      </c>
      <c r="E126" s="49" t="s">
        <v>184</v>
      </c>
    </row>
    <row r="127" spans="8:8" ht="38.25">
      <c r="B127" s="49"/>
      <c r="C127" s="49" t="s">
        <v>205</v>
      </c>
      <c r="D127" s="49" t="s">
        <v>206</v>
      </c>
      <c r="E127" s="49" t="s">
        <v>207</v>
      </c>
    </row>
    <row r="128" spans="8:8">
      <c r="B128" s="92" t="s">
        <v>24</v>
      </c>
      <c r="C128" s="88">
        <v>18000.0</v>
      </c>
      <c r="D128" s="10">
        <v>27000.0</v>
      </c>
      <c r="E128" s="10">
        <v>33000.0</v>
      </c>
    </row>
    <row r="129" spans="8:8">
      <c r="B129" s="89" t="s">
        <v>25</v>
      </c>
      <c r="C129" s="10">
        <f>C128*18%</f>
        <v>3240.0</v>
      </c>
      <c r="D129" s="10">
        <f t="shared" si="3" ref="D129">D128*18%</f>
        <v>4860.0</v>
      </c>
      <c r="E129" s="10">
        <f t="shared" si="4" ref="E129">E128*18%</f>
        <v>5940.0</v>
      </c>
    </row>
    <row r="130" spans="8:8" ht="15.75">
      <c r="B130" s="90" t="s">
        <v>26</v>
      </c>
      <c r="C130" s="91">
        <f>C128+C129</f>
        <v>21240.0</v>
      </c>
      <c r="D130" s="91">
        <f t="shared" si="5" ref="D130">D128+D129</f>
        <v>31860.0</v>
      </c>
      <c r="E130" s="91">
        <f t="shared" si="6" ref="E130">E128+E129</f>
        <v>38940.0</v>
      </c>
    </row>
  </sheetData>
  <mergeCells count="49">
    <mergeCell ref="B11:E11"/>
    <mergeCell ref="B27:E27"/>
    <mergeCell ref="B36:E36"/>
    <mergeCell ref="B4:E4"/>
    <mergeCell ref="C5:E5"/>
    <mergeCell ref="C10:E10"/>
    <mergeCell ref="C38:E38"/>
    <mergeCell ref="C90:D90"/>
    <mergeCell ref="B114:E114"/>
    <mergeCell ref="C68:D68"/>
    <mergeCell ref="C87:D87"/>
    <mergeCell ref="C74:D74"/>
    <mergeCell ref="C73:D73"/>
    <mergeCell ref="C85:D85"/>
    <mergeCell ref="C86:D86"/>
    <mergeCell ref="C72:D72"/>
    <mergeCell ref="C58:E58"/>
    <mergeCell ref="C92:D92"/>
    <mergeCell ref="B124:E124"/>
    <mergeCell ref="C94:D94"/>
    <mergeCell ref="C99:D99"/>
    <mergeCell ref="B125:E125"/>
    <mergeCell ref="C93:D93"/>
    <mergeCell ref="C101:D101"/>
    <mergeCell ref="C96:D96"/>
    <mergeCell ref="B115:E115"/>
    <mergeCell ref="C71:D71"/>
    <mergeCell ref="C89:D89"/>
    <mergeCell ref="C98:D98"/>
    <mergeCell ref="C69:D69"/>
    <mergeCell ref="C75:D75"/>
    <mergeCell ref="C83:D83"/>
    <mergeCell ref="C82:D82"/>
    <mergeCell ref="C79:D79"/>
    <mergeCell ref="C78:D78"/>
    <mergeCell ref="C80:D80"/>
    <mergeCell ref="C81:D81"/>
    <mergeCell ref="C84:D84"/>
    <mergeCell ref="C100:D100"/>
    <mergeCell ref="C63:E63"/>
    <mergeCell ref="C64:E64"/>
    <mergeCell ref="B65:C65"/>
    <mergeCell ref="C97:D97"/>
    <mergeCell ref="C88:D88"/>
    <mergeCell ref="C77:D77"/>
    <mergeCell ref="C91:D91"/>
    <mergeCell ref="C76:D76"/>
    <mergeCell ref="C95:D95"/>
    <mergeCell ref="C70:D70"/>
  </mergeCells>
  <pageMargins left="0.7" right="0.7" top="0.75" bottom="0.75" header="0.3" footer="0.3"/>
</worksheet>
</file>

<file path=docProps/app.xml><?xml version="1.0" encoding="utf-8"?>
<Properties xmlns="http://schemas.openxmlformats.org/officeDocument/2006/extended-properties">
  <Application>Kingsoft Office</Application>
  <DocSecurity>0</DocSecurity>
  <ScaleCrop>0</ScaleCrop>
  <LinksUpToDate>0</LinksUpToDate>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creator>Neeraj Baluni</dc:creator>
  <cp:lastModifiedBy>HPINDIA</cp:lastModifiedBy>
  <dcterms:created xsi:type="dcterms:W3CDTF">2021-02-27T00:59:17Z</dcterms:created>
  <dcterms:modified xsi:type="dcterms:W3CDTF">2022-04-22T20:14:26Z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5503ea2851ad47a492c51fb6c0fd881e</vt:lpwstr>
  </property>
</Properties>
</file>